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/>
  <mc:AlternateContent xmlns:mc="http://schemas.openxmlformats.org/markup-compatibility/2006">
    <mc:Choice Requires="x15">
      <x15ac:absPath xmlns:x15ac="http://schemas.microsoft.com/office/spreadsheetml/2010/11/ac" url="C:\Users\asancliment\Downloads\"/>
    </mc:Choice>
  </mc:AlternateContent>
  <xr:revisionPtr revIDLastSave="0" documentId="8_{EBC0F30F-0185-4A11-91AC-E1BE511F40BF}" xr6:coauthVersionLast="47" xr6:coauthVersionMax="47" xr10:uidLastSave="{00000000-0000-0000-0000-000000000000}"/>
  <bookViews>
    <workbookView xWindow="-110" yWindow="-110" windowWidth="19420" windowHeight="11020" xr2:uid="{94811653-73D4-4AB6-B3D7-89FB969E658E}"/>
  </bookViews>
  <sheets>
    <sheet name="Preus zero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5" i="1"/>
  <c r="G6" i="1"/>
  <c r="G7" i="1"/>
  <c r="G8" i="1"/>
  <c r="G9" i="1"/>
  <c r="G10" i="1"/>
  <c r="G4" i="1"/>
  <c r="A24" i="1"/>
  <c r="F18" i="1"/>
  <c r="G17" i="1"/>
  <c r="G18" i="1" s="1"/>
  <c r="F17" i="1"/>
  <c r="D17" i="1"/>
  <c r="C17" i="1"/>
  <c r="B17" i="1"/>
  <c r="A17" i="1"/>
  <c r="B16" i="1"/>
  <c r="F15" i="1"/>
  <c r="G14" i="1"/>
  <c r="F14" i="1"/>
  <c r="D14" i="1"/>
  <c r="C14" i="1"/>
  <c r="B14" i="1"/>
  <c r="A14" i="1"/>
  <c r="F13" i="1"/>
  <c r="C13" i="1"/>
  <c r="B13" i="1"/>
  <c r="A13" i="1"/>
  <c r="B12" i="1"/>
  <c r="F11" i="1"/>
  <c r="C10" i="1"/>
  <c r="B10" i="1"/>
  <c r="A10" i="1"/>
  <c r="C9" i="1"/>
  <c r="B9" i="1"/>
  <c r="A9" i="1"/>
  <c r="C8" i="1"/>
  <c r="B8" i="1"/>
  <c r="A8" i="1"/>
  <c r="C7" i="1"/>
  <c r="B7" i="1"/>
  <c r="A7" i="1"/>
  <c r="C6" i="1"/>
  <c r="B6" i="1"/>
  <c r="A6" i="1"/>
  <c r="C5" i="1"/>
  <c r="B5" i="1"/>
  <c r="A5" i="1"/>
  <c r="C4" i="1"/>
  <c r="B4" i="1"/>
  <c r="A4" i="1"/>
  <c r="A1" i="1"/>
  <c r="G15" i="1" l="1"/>
  <c r="G11" i="1"/>
  <c r="G20" i="1" l="1"/>
  <c r="G22" i="1" s="1"/>
  <c r="G23" i="1" s="1"/>
  <c r="G24" i="1" s="1"/>
</calcChain>
</file>

<file path=xl/sharedStrings.xml><?xml version="1.0" encoding="utf-8"?>
<sst xmlns="http://schemas.openxmlformats.org/spreadsheetml/2006/main" count="12" uniqueCount="11">
  <si>
    <t>EQUIP DE DIRECCIÓ D'OBRA- PRESSUPOST DE LICITACIÓ</t>
  </si>
  <si>
    <t>(A) Mitjans personals i mitjans auxiliars</t>
  </si>
  <si>
    <t>Unitat</t>
  </si>
  <si>
    <t>Preu unitari
(€/ut.)</t>
  </si>
  <si>
    <t>Dedicació 
(%)</t>
  </si>
  <si>
    <t>Amidament</t>
  </si>
  <si>
    <t>Import (€)</t>
  </si>
  <si>
    <t>Total=(A)+(B)</t>
  </si>
  <si>
    <t>Total serveis DO</t>
  </si>
  <si>
    <t>IVA</t>
  </si>
  <si>
    <t>Total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</si>
</sst>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5">
    <font>
      <sz val="11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u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3" fillId="0" borderId="4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3" borderId="4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ancliment\Downloads\1.7.1%20C&#224;lcul%20despeses%20DO%20i%20CSiS%20C250.xlsx" TargetMode="External"/><Relationship Id="rId1" Type="http://schemas.openxmlformats.org/officeDocument/2006/relationships/externalLinkPath" Target="1.7.1%20C&#224;lcul%20despeses%20DO%20i%20CSiS%20C25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stos Directes i Indirectes"/>
      <sheetName val="Càlcul cost DO i CSiS"/>
      <sheetName val="Resum "/>
      <sheetName val="Preus zero"/>
      <sheetName val="Partides línia actuació C250"/>
      <sheetName val="Hoja1"/>
      <sheetName val="Partides línia actuació ESP1"/>
    </sheetNames>
    <sheetDataSet>
      <sheetData sheetId="0"/>
      <sheetData sheetId="1">
        <row r="1">
          <cell r="A1" t="str">
            <v>PROJECTE CONSTRUCTIU PER A LA MILLORA TÈCNICA I D’EFICIÈNCIA ENERGÈTICA DE L'ESTACIÓ DE BOMBAMENT C-250</v>
          </cell>
        </row>
      </sheetData>
      <sheetData sheetId="2">
        <row r="4">
          <cell r="A4" t="str">
            <v>P1</v>
          </cell>
          <cell r="B4" t="str">
            <v>Director/a d'obra (15)</v>
          </cell>
          <cell r="C4" t="str">
            <v>mes</v>
          </cell>
        </row>
        <row r="5">
          <cell r="A5" t="str">
            <v>P2</v>
          </cell>
          <cell r="B5" t="str">
            <v>Adjunt/a Director/a d'Obra (5)</v>
          </cell>
          <cell r="C5" t="str">
            <v>mes</v>
          </cell>
        </row>
        <row r="6">
          <cell r="A6" t="str">
            <v>P3</v>
          </cell>
          <cell r="B6" t="str">
            <v>Vigilant d'obra (5)</v>
          </cell>
          <cell r="C6" t="str">
            <v>mes</v>
          </cell>
        </row>
        <row r="7">
          <cell r="A7" t="str">
            <v>P4</v>
          </cell>
          <cell r="B7" t="str">
            <v>Coordinador de SiS i ambiental (5)</v>
          </cell>
          <cell r="C7" t="str">
            <v>mes</v>
          </cell>
        </row>
        <row r="8">
          <cell r="A8" t="str">
            <v>P5</v>
          </cell>
          <cell r="B8" t="str">
            <v>Tècnic equips i instal·lacions elèctriques</v>
          </cell>
          <cell r="C8" t="str">
            <v>mes</v>
          </cell>
        </row>
        <row r="9">
          <cell r="A9" t="str">
            <v>P6</v>
          </cell>
          <cell r="B9" t="str">
            <v>Tècnic equips electromecànics</v>
          </cell>
          <cell r="C9" t="str">
            <v>mes</v>
          </cell>
        </row>
        <row r="10">
          <cell r="A10" t="str">
            <v>P7</v>
          </cell>
          <cell r="B10" t="str">
            <v>BIM Manager</v>
          </cell>
          <cell r="C10" t="str">
            <v>mes</v>
          </cell>
        </row>
        <row r="11">
          <cell r="F11" t="str">
            <v>Total (A)</v>
          </cell>
        </row>
        <row r="12">
          <cell r="B12" t="str">
            <v>(B) Treballs finals</v>
          </cell>
        </row>
        <row r="13">
          <cell r="A13" t="str">
            <v>P8</v>
          </cell>
          <cell r="B13" t="str">
            <v>Redacció d'informe previ del projecte i aprovació del Pla de SiS i Pla de GR i PAQ</v>
          </cell>
          <cell r="C13" t="str">
            <v>ut.</v>
          </cell>
          <cell r="F13">
            <v>1</v>
          </cell>
        </row>
        <row r="14">
          <cell r="A14" t="str">
            <v>P9</v>
          </cell>
          <cell r="B14" t="str">
            <v>Redacció del DOE i BIM(*)</v>
          </cell>
          <cell r="C14" t="str">
            <v>PA</v>
          </cell>
          <cell r="D14">
            <v>13481.1</v>
          </cell>
          <cell r="F14">
            <v>1</v>
          </cell>
          <cell r="G14">
            <v>13481.1</v>
          </cell>
        </row>
        <row r="15">
          <cell r="F15" t="str">
            <v>Total (B)</v>
          </cell>
        </row>
        <row r="16">
          <cell r="B16" t="str">
            <v>(c) Altres serveis</v>
          </cell>
        </row>
        <row r="17">
          <cell r="A17" t="str">
            <v>P10</v>
          </cell>
          <cell r="B17" t="str">
            <v>Serveis complementaris (*)</v>
          </cell>
          <cell r="C17" t="str">
            <v>PA</v>
          </cell>
          <cell r="D17">
            <v>35000</v>
          </cell>
          <cell r="F17">
            <v>1</v>
          </cell>
          <cell r="G17">
            <v>35000</v>
          </cell>
        </row>
        <row r="18">
          <cell r="F18" t="str">
            <v>Total (B)</v>
          </cell>
        </row>
        <row r="24">
          <cell r="A24" t="str">
            <v>(*) La partida P9 i P10 no es pot modificar a la baixa.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C8F59-BD16-4246-BF8E-C90FF8BDB344}">
  <dimension ref="A1:L24"/>
  <sheetViews>
    <sheetView tabSelected="1" zoomScaleNormal="100" workbookViewId="0">
      <selection activeCell="G11" sqref="G11"/>
    </sheetView>
  </sheetViews>
  <sheetFormatPr defaultColWidth="11.42578125" defaultRowHeight="14.45"/>
  <cols>
    <col min="1" max="1" width="3.42578125" customWidth="1"/>
    <col min="2" max="2" width="32.28515625" bestFit="1" customWidth="1"/>
    <col min="3" max="3" width="7.5703125" bestFit="1" customWidth="1"/>
    <col min="4" max="4" width="10" bestFit="1" customWidth="1"/>
    <col min="5" max="5" width="8.28515625" bestFit="1" customWidth="1"/>
    <col min="6" max="7" width="9.7109375" bestFit="1" customWidth="1"/>
    <col min="9" max="9" width="16.5703125" bestFit="1" customWidth="1"/>
    <col min="10" max="11" width="12" bestFit="1" customWidth="1"/>
    <col min="12" max="12" width="13.140625" bestFit="1" customWidth="1"/>
  </cols>
  <sheetData>
    <row r="1" spans="1:12" ht="24" customHeight="1">
      <c r="A1" s="28" t="str">
        <f>'[1]Càlcul cost DO i CSiS'!A1</f>
        <v>PROJECTE CONSTRUCTIU PER A LA MILLORA TÈCNICA I D’EFICIÈNCIA ENERGÈTICA DE L'ESTACIÓ DE BOMBAMENT C-250</v>
      </c>
      <c r="B1" s="29"/>
      <c r="C1" s="29"/>
      <c r="D1" s="29"/>
      <c r="E1" s="29"/>
      <c r="F1" s="29"/>
      <c r="G1" s="30"/>
    </row>
    <row r="2" spans="1:12">
      <c r="A2" s="31" t="s">
        <v>0</v>
      </c>
      <c r="B2" s="32"/>
      <c r="C2" s="32"/>
      <c r="D2" s="32"/>
      <c r="E2" s="32"/>
      <c r="F2" s="32"/>
      <c r="G2" s="33"/>
    </row>
    <row r="3" spans="1:12" ht="39">
      <c r="A3" s="1"/>
      <c r="B3" s="2" t="s">
        <v>1</v>
      </c>
      <c r="C3" s="3" t="s">
        <v>2</v>
      </c>
      <c r="D3" s="4" t="s">
        <v>3</v>
      </c>
      <c r="E3" s="4" t="s">
        <v>4</v>
      </c>
      <c r="F3" s="3" t="s">
        <v>5</v>
      </c>
      <c r="G3" s="3" t="s">
        <v>6</v>
      </c>
    </row>
    <row r="4" spans="1:12">
      <c r="A4" s="5" t="str">
        <f>'[1]Resum '!A4</f>
        <v>P1</v>
      </c>
      <c r="B4" s="5" t="str">
        <f>'[1]Resum '!B4</f>
        <v>Director/a d'obra (15)</v>
      </c>
      <c r="C4" s="6" t="str">
        <f>'[1]Resum '!C4</f>
        <v>mes</v>
      </c>
      <c r="D4" s="24"/>
      <c r="E4" s="7">
        <v>20</v>
      </c>
      <c r="F4" s="7">
        <v>15</v>
      </c>
      <c r="G4" s="24">
        <f>ROUND(D4*E4%,2)*F4</f>
        <v>0</v>
      </c>
    </row>
    <row r="5" spans="1:12">
      <c r="A5" s="5" t="str">
        <f>'[1]Resum '!A5</f>
        <v>P2</v>
      </c>
      <c r="B5" s="5" t="str">
        <f>'[1]Resum '!B5</f>
        <v>Adjunt/a Director/a d'Obra (5)</v>
      </c>
      <c r="C5" s="6" t="str">
        <f>'[1]Resum '!C5</f>
        <v>mes</v>
      </c>
      <c r="D5" s="24"/>
      <c r="E5" s="7">
        <v>20</v>
      </c>
      <c r="F5" s="7">
        <v>15</v>
      </c>
      <c r="G5" s="24">
        <f t="shared" ref="G5:G10" si="0">ROUND(D5*E5%,2)*F5</f>
        <v>0</v>
      </c>
    </row>
    <row r="6" spans="1:12">
      <c r="A6" s="5" t="str">
        <f>'[1]Resum '!A6</f>
        <v>P3</v>
      </c>
      <c r="B6" s="5" t="str">
        <f>'[1]Resum '!B6</f>
        <v>Vigilant d'obra (5)</v>
      </c>
      <c r="C6" s="6" t="str">
        <f>'[1]Resum '!C6</f>
        <v>mes</v>
      </c>
      <c r="D6" s="24"/>
      <c r="E6" s="7">
        <v>80</v>
      </c>
      <c r="F6" s="7">
        <v>10</v>
      </c>
      <c r="G6" s="24">
        <f t="shared" si="0"/>
        <v>0</v>
      </c>
    </row>
    <row r="7" spans="1:12">
      <c r="A7" s="5" t="str">
        <f>'[1]Resum '!A7</f>
        <v>P4</v>
      </c>
      <c r="B7" s="5" t="str">
        <f>'[1]Resum '!B7</f>
        <v>Coordinador de SiS i ambiental (5)</v>
      </c>
      <c r="C7" s="6" t="str">
        <f>'[1]Resum '!C7</f>
        <v>mes</v>
      </c>
      <c r="D7" s="24"/>
      <c r="E7" s="7">
        <v>20</v>
      </c>
      <c r="F7" s="7">
        <v>15</v>
      </c>
      <c r="G7" s="24">
        <f t="shared" si="0"/>
        <v>0</v>
      </c>
    </row>
    <row r="8" spans="1:12">
      <c r="A8" s="5" t="str">
        <f>'[1]Resum '!A8</f>
        <v>P5</v>
      </c>
      <c r="B8" s="5" t="str">
        <f>'[1]Resum '!B8</f>
        <v>Tècnic equips i instal·lacions elèctriques</v>
      </c>
      <c r="C8" s="6" t="str">
        <f>'[1]Resum '!C8</f>
        <v>mes</v>
      </c>
      <c r="D8" s="24"/>
      <c r="E8" s="7">
        <v>20</v>
      </c>
      <c r="F8" s="7">
        <v>6</v>
      </c>
      <c r="G8" s="24">
        <f t="shared" si="0"/>
        <v>0</v>
      </c>
    </row>
    <row r="9" spans="1:12">
      <c r="A9" s="5" t="str">
        <f>'[1]Resum '!A9</f>
        <v>P6</v>
      </c>
      <c r="B9" s="5" t="str">
        <f>'[1]Resum '!B9</f>
        <v>Tècnic equips electromecànics</v>
      </c>
      <c r="C9" s="6" t="str">
        <f>'[1]Resum '!C9</f>
        <v>mes</v>
      </c>
      <c r="D9" s="24"/>
      <c r="E9" s="7">
        <v>20</v>
      </c>
      <c r="F9" s="7">
        <v>6</v>
      </c>
      <c r="G9" s="24">
        <f t="shared" si="0"/>
        <v>0</v>
      </c>
    </row>
    <row r="10" spans="1:12">
      <c r="A10" s="5" t="str">
        <f>'[1]Resum '!A10</f>
        <v>P7</v>
      </c>
      <c r="B10" s="5" t="str">
        <f>'[1]Resum '!B10</f>
        <v>BIM Manager</v>
      </c>
      <c r="C10" s="6" t="str">
        <f>'[1]Resum '!C10</f>
        <v>mes</v>
      </c>
      <c r="D10" s="24"/>
      <c r="E10" s="7">
        <v>10</v>
      </c>
      <c r="F10" s="7">
        <v>15</v>
      </c>
      <c r="G10" s="24">
        <f t="shared" si="0"/>
        <v>0</v>
      </c>
    </row>
    <row r="11" spans="1:12">
      <c r="A11" s="5"/>
      <c r="B11" s="1"/>
      <c r="C11" s="4"/>
      <c r="D11" s="8"/>
      <c r="E11" s="9"/>
      <c r="F11" s="9" t="str">
        <f>'[1]Resum '!F11</f>
        <v>Total (A)</v>
      </c>
      <c r="G11" s="25">
        <f>SUM(G4:G10)</f>
        <v>0</v>
      </c>
    </row>
    <row r="12" spans="1:12">
      <c r="A12" s="5"/>
      <c r="B12" s="1" t="str">
        <f>'[1]Resum '!B12</f>
        <v>(B) Treballs finals</v>
      </c>
      <c r="C12" s="4"/>
      <c r="D12" s="8"/>
      <c r="E12" s="9"/>
      <c r="F12" s="9"/>
      <c r="G12" s="1"/>
    </row>
    <row r="13" spans="1:12" ht="26.1">
      <c r="A13" s="5" t="str">
        <f>'[1]Resum '!A13</f>
        <v>P8</v>
      </c>
      <c r="B13" s="5" t="str">
        <f>'[1]Resum '!B13</f>
        <v>Redacció d'informe previ del projecte i aprovació del Pla de SiS i Pla de GR i PAQ</v>
      </c>
      <c r="C13" s="6" t="str">
        <f>'[1]Resum '!C13</f>
        <v>ut.</v>
      </c>
      <c r="D13" s="10"/>
      <c r="E13" s="7"/>
      <c r="F13" s="6">
        <f>'[1]Resum '!F13</f>
        <v>1</v>
      </c>
      <c r="G13" s="24">
        <f>D13*F13</f>
        <v>0</v>
      </c>
    </row>
    <row r="14" spans="1:12">
      <c r="A14" s="5" t="str">
        <f>'[1]Resum '!A14</f>
        <v>P9</v>
      </c>
      <c r="B14" s="5" t="str">
        <f>'[1]Resum '!B14</f>
        <v>Redacció del DOE i BIM(*)</v>
      </c>
      <c r="C14" s="6" t="str">
        <f>'[1]Resum '!C14</f>
        <v>PA</v>
      </c>
      <c r="D14" s="24">
        <f>'[1]Resum '!D14</f>
        <v>13481.1</v>
      </c>
      <c r="E14" s="7"/>
      <c r="F14" s="7">
        <f>'[1]Resum '!F14</f>
        <v>1</v>
      </c>
      <c r="G14" s="24">
        <f>'[1]Resum '!G14</f>
        <v>13481.1</v>
      </c>
    </row>
    <row r="15" spans="1:12">
      <c r="A15" s="5"/>
      <c r="B15" s="1"/>
      <c r="C15" s="4"/>
      <c r="D15" s="8"/>
      <c r="E15" s="9"/>
      <c r="F15" s="9" t="str">
        <f>'[1]Resum '!F15</f>
        <v>Total (B)</v>
      </c>
      <c r="G15" s="25">
        <f>G14+G13</f>
        <v>13481.1</v>
      </c>
    </row>
    <row r="16" spans="1:12">
      <c r="A16" s="5"/>
      <c r="B16" s="1" t="str">
        <f>'[1]Resum '!B16</f>
        <v>(c) Altres serveis</v>
      </c>
      <c r="C16" s="4"/>
      <c r="D16" s="8"/>
      <c r="E16" s="9"/>
      <c r="F16" s="9"/>
      <c r="G16" s="24"/>
      <c r="J16" s="11"/>
      <c r="L16" s="11"/>
    </row>
    <row r="17" spans="1:7" ht="14.45" customHeight="1">
      <c r="A17" s="5" t="str">
        <f>'[1]Resum '!A17</f>
        <v>P10</v>
      </c>
      <c r="B17" s="5" t="str">
        <f>'[1]Resum '!B17</f>
        <v>Serveis complementaris (*)</v>
      </c>
      <c r="C17" s="6" t="str">
        <f>'[1]Resum '!C17</f>
        <v>PA</v>
      </c>
      <c r="D17" s="24">
        <f>'[1]Resum '!D17</f>
        <v>35000</v>
      </c>
      <c r="E17" s="12"/>
      <c r="F17" s="12">
        <f>'[1]Resum '!F17</f>
        <v>1</v>
      </c>
      <c r="G17" s="24">
        <f>'[1]Resum '!G17</f>
        <v>35000</v>
      </c>
    </row>
    <row r="18" spans="1:7">
      <c r="A18" s="13"/>
      <c r="B18" s="14"/>
      <c r="C18" s="14"/>
      <c r="D18" s="24"/>
      <c r="E18" s="15"/>
      <c r="F18" s="9" t="str">
        <f>'[1]Resum '!F18</f>
        <v>Total (B)</v>
      </c>
      <c r="G18" s="25">
        <f>G17</f>
        <v>35000</v>
      </c>
    </row>
    <row r="19" spans="1:7">
      <c r="A19" s="16"/>
      <c r="B19" s="14"/>
      <c r="C19" s="17"/>
      <c r="D19" s="18"/>
      <c r="E19" s="19"/>
      <c r="F19" s="20"/>
      <c r="G19" s="21"/>
    </row>
    <row r="20" spans="1:7">
      <c r="A20" s="16"/>
      <c r="B20" s="14"/>
      <c r="C20" s="17"/>
      <c r="D20" s="18"/>
      <c r="E20" s="34" t="s">
        <v>7</v>
      </c>
      <c r="F20" s="35"/>
      <c r="G20" s="22">
        <f>G11+G15+G18</f>
        <v>48481.1</v>
      </c>
    </row>
    <row r="21" spans="1:7">
      <c r="A21" s="16"/>
      <c r="B21" s="14"/>
      <c r="C21" s="17"/>
      <c r="D21" s="18"/>
      <c r="E21" s="19"/>
      <c r="F21" s="20"/>
      <c r="G21" s="21"/>
    </row>
    <row r="22" spans="1:7">
      <c r="A22" s="36" t="s">
        <v>8</v>
      </c>
      <c r="B22" s="37"/>
      <c r="C22" s="37"/>
      <c r="D22" s="38"/>
      <c r="E22" s="34" t="s">
        <v>7</v>
      </c>
      <c r="F22" s="35"/>
      <c r="G22" s="22">
        <f>G20</f>
        <v>48481.1</v>
      </c>
    </row>
    <row r="23" spans="1:7">
      <c r="A23" s="39"/>
      <c r="B23" s="39"/>
      <c r="C23" s="39"/>
      <c r="D23" s="39"/>
      <c r="E23" s="40" t="s">
        <v>9</v>
      </c>
      <c r="F23" s="40"/>
      <c r="G23" s="21">
        <f>0.21*G22</f>
        <v>10181.030999999999</v>
      </c>
    </row>
    <row r="24" spans="1:7">
      <c r="A24" s="26" t="str">
        <f>'[1]Resum '!A24</f>
        <v>(*) La partida P9 i P10 no es pot modificar a la baixa.</v>
      </c>
      <c r="B24" s="26"/>
      <c r="C24" s="26"/>
      <c r="D24" s="26"/>
      <c r="E24" s="27" t="s">
        <v>10</v>
      </c>
      <c r="F24" s="27"/>
      <c r="G24" s="23">
        <f>G22+G23</f>
        <v>58662.130999999994</v>
      </c>
    </row>
  </sheetData>
  <mergeCells count="9">
    <mergeCell ref="A24:D24"/>
    <mergeCell ref="E24:F24"/>
    <mergeCell ref="A1:G1"/>
    <mergeCell ref="A2:G2"/>
    <mergeCell ref="E20:F20"/>
    <mergeCell ref="A22:D22"/>
    <mergeCell ref="E22:F22"/>
    <mergeCell ref="A23:D23"/>
    <mergeCell ref="E23:F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8" ma:contentTypeDescription="Crea un document nou" ma:contentTypeScope="" ma:versionID="c1ba305143c2a3ca89ff9eded671a1a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6d034cb1002d78e9d9a052d59b819c02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D09910-16E4-46FD-A283-292978EA5362}"/>
</file>

<file path=customXml/itemProps2.xml><?xml version="1.0" encoding="utf-8"?>
<ds:datastoreItem xmlns:ds="http://schemas.openxmlformats.org/officeDocument/2006/customXml" ds:itemID="{2EC0472F-4392-41CE-A58D-57352F4FA613}"/>
</file>

<file path=customXml/itemProps3.xml><?xml version="1.0" encoding="utf-8"?>
<ds:datastoreItem xmlns:ds="http://schemas.openxmlformats.org/officeDocument/2006/customXml" ds:itemID="{F7021D44-4EB6-4569-B16D-B395DE75EE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Sancliment Guitart, Albert</dc:creator>
  <cp:keywords/>
  <dc:description/>
  <cp:lastModifiedBy>de Miguel Anton, Eric</cp:lastModifiedBy>
  <cp:revision/>
  <dcterms:created xsi:type="dcterms:W3CDTF">2025-08-08T09:32:44Z</dcterms:created>
  <dcterms:modified xsi:type="dcterms:W3CDTF">2025-08-19T10:22:40Z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</Properties>
</file>